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1'!$A$1:$E$56</definedName>
  </definedNames>
  <calcPr fullCalcOnLoad="1"/>
</workbook>
</file>

<file path=xl/sharedStrings.xml><?xml version="1.0" encoding="utf-8"?>
<sst xmlns="http://schemas.openxmlformats.org/spreadsheetml/2006/main" count="98" uniqueCount="97">
  <si>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</si>
  <si>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</si>
  <si>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</si>
  <si>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</si>
  <si>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</si>
  <si>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</si>
  <si>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</si>
  <si>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</si>
  <si>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</si>
  <si>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</si>
  <si>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</si>
  <si>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</si>
  <si>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</si>
  <si>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</si>
  <si>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</si>
  <si>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</si>
  <si>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</si>
  <si>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</si>
  <si>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</si>
  <si>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</si>
  <si>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</si>
  <si>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</si>
  <si>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</si>
  <si>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</si>
  <si>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</si>
  <si>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</si>
  <si>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</si>
  <si>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</si>
  <si>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</si>
  <si>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</si>
  <si>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</si>
  <si>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</si>
  <si>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</si>
  <si>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</si>
  <si>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</si>
  <si>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</si>
  <si>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</si>
  <si>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</si>
  <si>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</si>
  <si>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</si>
  <si>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</si>
  <si>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</si>
  <si>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</si>
  <si>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</si>
  <si>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</si>
  <si>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</si>
  <si>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</si>
  <si>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</si>
  <si>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</si>
  <si>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</si>
  <si>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</si>
  <si>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>2 02 20000 00 0000 150</t>
  </si>
  <si>
    <t>Субсидии бюджетам бюджетной системы Российской Федерации (межбюджетные субсидии)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</si>
  <si>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</si>
  <si>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</si>
  <si>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</si>
  <si>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</si>
  <si>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План на 2022 год </t>
  </si>
  <si>
    <t xml:space="preserve">БЕЗВОЗМЕЗДНЫЕ  ПОСТУПЛЕНИЯ  </t>
  </si>
  <si>
    <t xml:space="preserve">Доходы бюджета Дмитриевского сельсовета  на 2022 год </t>
  </si>
  <si>
    <t xml:space="preserve"> и плановый период 2023 и 2024 годов</t>
  </si>
  <si>
    <t xml:space="preserve">План на 2023 год </t>
  </si>
  <si>
    <t>План на 2024 год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</si>
  <si>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</si>
  <si>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</si>
  <si>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</si>
  <si>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</si>
  <si>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</si>
  <si>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</si>
  <si>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</si>
  <si>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</si>
  <si>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</si>
  <si>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</si>
  <si>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</si>
  <si>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</si>
  <si>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</si>
  <si>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</si>
  <si>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</si>
  <si>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</si>
  <si>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</si>
  <si>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</si>
  <si>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>Прочие субсидии бюджетам сельских поселений</t>
  </si>
  <si>
    <t>2 02 29999 10 0000 150</t>
  </si>
  <si>
    <t>2 02 29999 00 0000 150</t>
  </si>
  <si>
    <t>Прочие субсидии</t>
  </si>
  <si>
    <t xml:space="preserve"> к Решению  № 09</t>
  </si>
  <si>
    <t>1 17 00000 00 0000 000</t>
  </si>
  <si>
    <t>ПРОЧИЕ НЕНАЛОГОВЫЕ ДОХОДЫ</t>
  </si>
  <si>
    <t>1 17 15 000 00 0000 150</t>
  </si>
  <si>
    <t>Инициативные платежи</t>
  </si>
  <si>
    <t>1 17 15030 10 0000 150</t>
  </si>
  <si>
    <t>Инициативные платежи, зачисляемые в бюджеты сельских поселений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</si>
  <si>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</si>
  <si>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</si>
  <si>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</si>
  <si>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</si>
  <si>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от  18.03.2022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</si>
</sst>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4" fontId="7" fillId="35" borderId="13" xfId="0" applyNumberFormat="1" applyFont="1" applyFill="1" applyBorder="1" applyAlignment="1">
      <alignment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4" xfId="33" applyNumberFormat="1" applyFont="1" applyBorder="1" applyAlignment="1" applyProtection="1">
      <alignment vertical="top" wrapText="1"/>
      <protection/>
    </xf>
    <xf numFmtId="4" fontId="7" fillId="35" borderId="15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0" fontId="11" fillId="0" borderId="12" xfId="0" applyFont="1" applyBorder="1" applyAlignment="1">
      <alignment horizontal="justify" vertical="top"/>
    </xf>
    <xf numFmtId="0" fontId="7" fillId="0" borderId="12" xfId="0" applyFont="1" applyBorder="1" applyAlignment="1">
      <alignment horizontal="justify"/>
    </xf>
    <xf numFmtId="4" fontId="11" fillId="34" borderId="12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5"/>
  <sheetViews>
    <sheetView tabSelected="1" view="pageBreakPreview" zoomScale="113" zoomScaleSheetLayoutView="113" zoomScalePageLayoutView="0" workbookViewId="0" topLeftCell="A1">
      <selection activeCell="D5" sqref="D5:E5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78"/>
      <c r="C2" s="78"/>
      <c r="D2" s="12"/>
      <c r="E2" s="12"/>
      <c r="F2" s="1"/>
    </row>
    <row r="3" spans="1:6" ht="11.25" customHeight="1">
      <c r="A3" s="11"/>
      <c r="B3" s="80"/>
      <c r="C3" s="80"/>
      <c r="D3" s="78" t="s">
        <v>80</v>
      </c>
      <c r="E3" s="78"/>
      <c r="F3" s="4"/>
    </row>
    <row r="4" spans="1:6" ht="11.25" customHeight="1">
      <c r="A4" s="11"/>
      <c r="B4" s="81"/>
      <c r="C4" s="81"/>
      <c r="D4" s="79" t="s">
        <v>85</v>
      </c>
      <c r="E4" s="79"/>
      <c r="F4" s="1"/>
    </row>
    <row r="5" spans="1:5" ht="12.75" customHeight="1">
      <c r="A5" s="11"/>
      <c r="B5" s="81"/>
      <c r="C5" s="81"/>
      <c r="D5" s="79" t="s">
        <v>96</v>
      </c>
      <c r="E5" s="79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7" t="s">
        <v>59</v>
      </c>
      <c r="B7" s="77"/>
      <c r="C7" s="77"/>
      <c r="D7" s="77"/>
      <c r="E7" s="77"/>
    </row>
    <row r="8" spans="1:5" s="2" customFormat="1" ht="18.75">
      <c r="A8" s="77" t="s">
        <v>60</v>
      </c>
      <c r="B8" s="77"/>
      <c r="C8" s="77"/>
      <c r="D8" s="77"/>
      <c r="E8" s="77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61</v>
      </c>
      <c r="E11" s="24" t="s">
        <v>62</v>
      </c>
      <c r="F11" s="6"/>
    </row>
    <row r="12" spans="1:6" s="32" customFormat="1" ht="15">
      <c r="A12" s="47" t="s">
        <v>1</v>
      </c>
      <c r="B12" s="29" t="s">
        <v>31</v>
      </c>
      <c r="C12" s="30">
        <f>C14+C17+C20+C26+C29+C36+C38</f>
        <v>30911720</v>
      </c>
      <c r="D12" s="30">
        <f>D14+D17+D20+D26+D29+D36</f>
        <v>33133560</v>
      </c>
      <c r="E12" s="30">
        <f>E14+E17+E20+E26+E29+E36</f>
        <v>35460600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5">
      <c r="A14" s="48" t="s">
        <v>2</v>
      </c>
      <c r="B14" s="20" t="s">
        <v>3</v>
      </c>
      <c r="C14" s="23">
        <f aca="true" t="shared" si="0" ref="C14:E15">C15</f>
        <v>29100720</v>
      </c>
      <c r="D14" s="23">
        <f t="shared" si="0"/>
        <v>31342560</v>
      </c>
      <c r="E14" s="23">
        <f t="shared" si="0"/>
        <v>33667600</v>
      </c>
      <c r="F14" s="7"/>
    </row>
    <row r="15" spans="1:6" ht="15">
      <c r="A15" s="46" t="s">
        <v>4</v>
      </c>
      <c r="B15" s="21" t="s">
        <v>5</v>
      </c>
      <c r="C15" s="28">
        <f t="shared" si="0"/>
        <v>29100720</v>
      </c>
      <c r="D15" s="28">
        <f t="shared" si="0"/>
        <v>31342560</v>
      </c>
      <c r="E15" s="28">
        <f t="shared" si="0"/>
        <v>33667600</v>
      </c>
      <c r="F15" s="9"/>
    </row>
    <row r="16" spans="1:6" ht="75">
      <c r="A16" s="49" t="s">
        <v>34</v>
      </c>
      <c r="B16" s="21" t="s">
        <v>35</v>
      </c>
      <c r="C16" s="28">
        <v>29100720</v>
      </c>
      <c r="D16" s="28">
        <v>31342560</v>
      </c>
      <c r="E16" s="28">
        <v>33667600</v>
      </c>
      <c r="F16" s="9"/>
    </row>
    <row r="17" spans="1:6" s="67" customFormat="1" ht="18" customHeight="1">
      <c r="A17" s="68" t="s">
        <v>73</v>
      </c>
      <c r="B17" s="67" t="s">
        <v>72</v>
      </c>
      <c r="C17" s="23">
        <f aca="true" t="shared" si="1" ref="C17:E18">C18</f>
        <v>4000</v>
      </c>
      <c r="D17" s="23">
        <f t="shared" si="1"/>
        <v>4000</v>
      </c>
      <c r="E17" s="23">
        <f t="shared" si="1"/>
        <v>4000</v>
      </c>
      <c r="F17" s="69"/>
    </row>
    <row r="18" spans="1:6" ht="15">
      <c r="A18" s="49" t="s">
        <v>74</v>
      </c>
      <c r="B18" s="21" t="s">
        <v>76</v>
      </c>
      <c r="C18" s="28">
        <f t="shared" si="1"/>
        <v>4000</v>
      </c>
      <c r="D18" s="28">
        <f t="shared" si="1"/>
        <v>4000</v>
      </c>
      <c r="E18" s="28">
        <f t="shared" si="1"/>
        <v>4000</v>
      </c>
      <c r="F18" s="9"/>
    </row>
    <row r="19" spans="1:6" ht="15">
      <c r="A19" s="49" t="s">
        <v>75</v>
      </c>
      <c r="B19" s="21" t="s">
        <v>76</v>
      </c>
      <c r="C19" s="28">
        <v>4000</v>
      </c>
      <c r="D19" s="28">
        <v>4000</v>
      </c>
      <c r="E19" s="28">
        <v>4000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1710000</v>
      </c>
      <c r="D20" s="23">
        <f>D21+D23</f>
        <v>1710000</v>
      </c>
      <c r="E20" s="23">
        <f>E21+E23</f>
        <v>1712000</v>
      </c>
      <c r="F20" s="10"/>
    </row>
    <row r="21" spans="1:6" s="11" customFormat="1" ht="15">
      <c r="A21" s="51" t="s">
        <v>29</v>
      </c>
      <c r="B21" s="21" t="s">
        <v>30</v>
      </c>
      <c r="C21" s="28">
        <f>C22</f>
        <v>136000</v>
      </c>
      <c r="D21" s="28">
        <f>D22</f>
        <v>144000</v>
      </c>
      <c r="E21" s="28">
        <f>E22</f>
        <v>153000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136000</v>
      </c>
      <c r="D22" s="28">
        <v>144000</v>
      </c>
      <c r="E22" s="28">
        <v>153000</v>
      </c>
      <c r="F22" s="25"/>
    </row>
    <row r="23" spans="1:6" s="11" customFormat="1" ht="15">
      <c r="A23" s="51" t="s">
        <v>23</v>
      </c>
      <c r="B23" s="21" t="s">
        <v>24</v>
      </c>
      <c r="C23" s="28">
        <f>C24+C25</f>
        <v>1574000</v>
      </c>
      <c r="D23" s="28">
        <f>D24+D25</f>
        <v>1566000</v>
      </c>
      <c r="E23" s="28">
        <f>E24+E25</f>
        <v>1559000</v>
      </c>
      <c r="F23" s="25"/>
    </row>
    <row r="24" spans="1:6" s="11" customFormat="1" ht="39" customHeight="1">
      <c r="A24" s="51" t="s">
        <v>37</v>
      </c>
      <c r="B24" s="21" t="s">
        <v>36</v>
      </c>
      <c r="C24" s="28">
        <v>1215000</v>
      </c>
      <c r="D24" s="28">
        <v>1215000</v>
      </c>
      <c r="E24" s="28">
        <v>1215000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359000</v>
      </c>
      <c r="D25" s="28">
        <v>351000</v>
      </c>
      <c r="E25" s="28">
        <v>344000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2000</v>
      </c>
      <c r="D26" s="30">
        <f t="shared" si="2"/>
        <v>2000</v>
      </c>
      <c r="E26" s="30">
        <f t="shared" si="2"/>
        <v>2000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2000</v>
      </c>
      <c r="D27" s="28">
        <f t="shared" si="2"/>
        <v>2000</v>
      </c>
      <c r="E27" s="28">
        <f t="shared" si="2"/>
        <v>2000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2000</v>
      </c>
      <c r="D28" s="28">
        <v>2000</v>
      </c>
      <c r="E28" s="28">
        <v>2000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C30+C33</f>
        <v>73000</v>
      </c>
      <c r="D29" s="30">
        <f>D30+D33</f>
        <v>73000</v>
      </c>
      <c r="E29" s="30">
        <f>E30+E33</f>
        <v>73000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 aca="true" t="shared" si="3" ref="C30:E31">C31</f>
        <v>3000</v>
      </c>
      <c r="D30" s="28">
        <f t="shared" si="3"/>
        <v>3000</v>
      </c>
      <c r="E30" s="28">
        <f t="shared" si="3"/>
        <v>3000</v>
      </c>
      <c r="F30" s="26"/>
    </row>
    <row r="31" spans="1:6" s="11" customFormat="1" ht="80.25" customHeight="1">
      <c r="A31" s="61" t="s">
        <v>64</v>
      </c>
      <c r="B31" s="40" t="s">
        <v>63</v>
      </c>
      <c r="C31" s="39">
        <f t="shared" si="3"/>
        <v>3000</v>
      </c>
      <c r="D31" s="39">
        <f t="shared" si="3"/>
        <v>3000</v>
      </c>
      <c r="E31" s="39">
        <f t="shared" si="3"/>
        <v>3000</v>
      </c>
      <c r="F31" s="26"/>
    </row>
    <row r="32" spans="1:6" s="11" customFormat="1" ht="80.25" customHeight="1">
      <c r="A32" s="61" t="s">
        <v>65</v>
      </c>
      <c r="B32" s="40" t="s">
        <v>79</v>
      </c>
      <c r="C32" s="63">
        <v>3000</v>
      </c>
      <c r="D32" s="65">
        <v>3000</v>
      </c>
      <c r="E32" s="65">
        <v>3000</v>
      </c>
      <c r="F32" s="26"/>
    </row>
    <row r="33" spans="1:6" s="11" customFormat="1" ht="95.25" customHeight="1">
      <c r="A33" s="61" t="s">
        <v>66</v>
      </c>
      <c r="B33" s="40" t="s">
        <v>69</v>
      </c>
      <c r="C33" s="64">
        <f aca="true" t="shared" si="4" ref="C33:E34">C34</f>
        <v>70000</v>
      </c>
      <c r="D33" s="66">
        <f t="shared" si="4"/>
        <v>70000</v>
      </c>
      <c r="E33" s="66">
        <f t="shared" si="4"/>
        <v>70000</v>
      </c>
      <c r="F33" s="26"/>
    </row>
    <row r="34" spans="1:6" s="11" customFormat="1" ht="80.25" customHeight="1">
      <c r="A34" s="61" t="s">
        <v>67</v>
      </c>
      <c r="B34" s="62" t="s">
        <v>70</v>
      </c>
      <c r="C34" s="64">
        <f t="shared" si="4"/>
        <v>70000</v>
      </c>
      <c r="D34" s="66">
        <f t="shared" si="4"/>
        <v>70000</v>
      </c>
      <c r="E34" s="66">
        <f t="shared" si="4"/>
        <v>70000</v>
      </c>
      <c r="F34" s="26"/>
    </row>
    <row r="35" spans="1:6" s="11" customFormat="1" ht="80.25" customHeight="1">
      <c r="A35" s="61" t="s">
        <v>68</v>
      </c>
      <c r="B35" s="62" t="s">
        <v>71</v>
      </c>
      <c r="C35" s="64">
        <v>70000</v>
      </c>
      <c r="D35" s="66">
        <v>70000</v>
      </c>
      <c r="E35" s="66">
        <v>70000</v>
      </c>
      <c r="F35" s="26"/>
    </row>
    <row r="36" spans="1:6" s="34" customFormat="1" ht="15">
      <c r="A36" s="47" t="s">
        <v>10</v>
      </c>
      <c r="B36" s="29" t="s">
        <v>11</v>
      </c>
      <c r="C36" s="30">
        <f>C37</f>
        <v>2000</v>
      </c>
      <c r="D36" s="30">
        <f>D37</f>
        <v>2000</v>
      </c>
      <c r="E36" s="30">
        <f>E37</f>
        <v>2000</v>
      </c>
      <c r="F36" s="36"/>
    </row>
    <row r="37" spans="1:6" s="11" customFormat="1" ht="60">
      <c r="A37" s="46" t="s">
        <v>50</v>
      </c>
      <c r="B37" s="44" t="s">
        <v>49</v>
      </c>
      <c r="C37" s="28">
        <v>2000</v>
      </c>
      <c r="D37" s="28">
        <v>2000</v>
      </c>
      <c r="E37" s="28">
        <v>2000</v>
      </c>
      <c r="F37" s="26"/>
    </row>
    <row r="38" spans="1:6" s="43" customFormat="1" ht="14.25">
      <c r="A38" s="48" t="s">
        <v>86</v>
      </c>
      <c r="B38" s="73" t="s">
        <v>87</v>
      </c>
      <c r="C38" s="23">
        <f>C39</f>
        <v>20000</v>
      </c>
      <c r="D38" s="23">
        <v>0</v>
      </c>
      <c r="E38" s="23">
        <v>0</v>
      </c>
      <c r="F38" s="27"/>
    </row>
    <row r="39" spans="1:6" s="11" customFormat="1" ht="15">
      <c r="A39" s="46" t="s">
        <v>88</v>
      </c>
      <c r="B39" s="44" t="s">
        <v>89</v>
      </c>
      <c r="C39" s="28">
        <f>C40</f>
        <v>20000</v>
      </c>
      <c r="D39" s="28">
        <v>0</v>
      </c>
      <c r="E39" s="28">
        <v>0</v>
      </c>
      <c r="F39" s="26"/>
    </row>
    <row r="40" spans="1:6" s="11" customFormat="1" ht="30">
      <c r="A40" s="46" t="s">
        <v>90</v>
      </c>
      <c r="B40" s="74" t="s">
        <v>91</v>
      </c>
      <c r="C40" s="28">
        <v>20000</v>
      </c>
      <c r="D40" s="28">
        <v>0</v>
      </c>
      <c r="E40" s="28">
        <v>0</v>
      </c>
      <c r="F40" s="26"/>
    </row>
    <row r="41" spans="1:6" s="34" customFormat="1" ht="15">
      <c r="A41" s="53" t="s">
        <v>15</v>
      </c>
      <c r="B41" s="60" t="s">
        <v>58</v>
      </c>
      <c r="C41" s="35">
        <f>C42+C54</f>
        <v>4559056.59</v>
      </c>
      <c r="D41" s="35">
        <f>D42</f>
        <v>2045311</v>
      </c>
      <c r="E41" s="35">
        <f>E42</f>
        <v>2065471</v>
      </c>
      <c r="F41" s="36"/>
    </row>
    <row r="42" spans="1:6" s="43" customFormat="1" ht="43.5" customHeight="1">
      <c r="A42" s="56" t="s">
        <v>16</v>
      </c>
      <c r="B42" s="20" t="s">
        <v>17</v>
      </c>
      <c r="C42" s="58">
        <f>C43+C46+C51+C49</f>
        <v>4479056.59</v>
      </c>
      <c r="D42" s="58">
        <f>D43+D46+D49+D51</f>
        <v>2045311</v>
      </c>
      <c r="E42" s="58">
        <f>E43+E46+E49+E51</f>
        <v>2065471</v>
      </c>
      <c r="F42" s="27"/>
    </row>
    <row r="43" spans="1:6" s="45" customFormat="1" ht="28.5">
      <c r="A43" s="53" t="s">
        <v>44</v>
      </c>
      <c r="B43" s="29" t="s">
        <v>18</v>
      </c>
      <c r="C43" s="35">
        <f aca="true" t="shared" si="5" ref="C43:E44">C44</f>
        <v>396762</v>
      </c>
      <c r="D43" s="35">
        <f t="shared" si="5"/>
        <v>412501</v>
      </c>
      <c r="E43" s="35">
        <f t="shared" si="5"/>
        <v>428361</v>
      </c>
      <c r="F43" s="33"/>
    </row>
    <row r="44" spans="1:6" s="34" customFormat="1" ht="43.5" customHeight="1">
      <c r="A44" s="55" t="s">
        <v>53</v>
      </c>
      <c r="B44" s="37" t="s">
        <v>54</v>
      </c>
      <c r="C44" s="38">
        <f>C45</f>
        <v>396762</v>
      </c>
      <c r="D44" s="38">
        <f t="shared" si="5"/>
        <v>412501</v>
      </c>
      <c r="E44" s="38">
        <f t="shared" si="5"/>
        <v>428361</v>
      </c>
      <c r="F44" s="36"/>
    </row>
    <row r="45" spans="1:6" s="34" customFormat="1" ht="45">
      <c r="A45" s="55" t="s">
        <v>55</v>
      </c>
      <c r="B45" s="37" t="s">
        <v>56</v>
      </c>
      <c r="C45" s="41">
        <v>396762</v>
      </c>
      <c r="D45" s="41">
        <v>412501</v>
      </c>
      <c r="E45" s="41">
        <v>428361</v>
      </c>
      <c r="F45" s="36"/>
    </row>
    <row r="46" spans="1:5" s="43" customFormat="1" ht="28.5">
      <c r="A46" s="56" t="s">
        <v>51</v>
      </c>
      <c r="B46" s="20" t="s">
        <v>52</v>
      </c>
      <c r="C46" s="23">
        <f aca="true" t="shared" si="6" ref="C46:E47">C47</f>
        <v>1500000</v>
      </c>
      <c r="D46" s="23">
        <f t="shared" si="6"/>
        <v>0</v>
      </c>
      <c r="E46" s="23">
        <f t="shared" si="6"/>
        <v>0</v>
      </c>
    </row>
    <row r="47" spans="1:5" s="43" customFormat="1" ht="15">
      <c r="A47" s="54" t="s">
        <v>83</v>
      </c>
      <c r="B47" s="21" t="s">
        <v>84</v>
      </c>
      <c r="C47" s="28">
        <f t="shared" si="6"/>
        <v>1500000</v>
      </c>
      <c r="D47" s="28">
        <f t="shared" si="6"/>
        <v>0</v>
      </c>
      <c r="E47" s="28">
        <f t="shared" si="6"/>
        <v>0</v>
      </c>
    </row>
    <row r="48" spans="1:5" s="11" customFormat="1" ht="15">
      <c r="A48" s="54" t="s">
        <v>82</v>
      </c>
      <c r="B48" s="21" t="s">
        <v>81</v>
      </c>
      <c r="C48" s="28">
        <v>1500000</v>
      </c>
      <c r="D48" s="28">
        <v>0</v>
      </c>
      <c r="E48" s="28">
        <v>0</v>
      </c>
    </row>
    <row r="49" spans="1:10" s="11" customFormat="1" ht="28.5">
      <c r="A49" s="56" t="s">
        <v>45</v>
      </c>
      <c r="B49" s="20" t="s">
        <v>27</v>
      </c>
      <c r="C49" s="23">
        <f>C50</f>
        <v>115800</v>
      </c>
      <c r="D49" s="23">
        <f>D50</f>
        <v>119800</v>
      </c>
      <c r="E49" s="23">
        <f>E50</f>
        <v>124100</v>
      </c>
      <c r="J49" s="59"/>
    </row>
    <row r="50" spans="1:5" s="11" customFormat="1" ht="45">
      <c r="A50" s="54" t="s">
        <v>48</v>
      </c>
      <c r="B50" s="21" t="s">
        <v>40</v>
      </c>
      <c r="C50" s="28">
        <v>115800</v>
      </c>
      <c r="D50" s="28">
        <v>119800</v>
      </c>
      <c r="E50" s="28">
        <v>124100</v>
      </c>
    </row>
    <row r="51" spans="1:5" s="45" customFormat="1" ht="14.25">
      <c r="A51" s="53" t="s">
        <v>46</v>
      </c>
      <c r="B51" s="29" t="s">
        <v>28</v>
      </c>
      <c r="C51" s="30">
        <f>C53+C52</f>
        <v>2466494.59</v>
      </c>
      <c r="D51" s="30">
        <f>D53</f>
        <v>1513010</v>
      </c>
      <c r="E51" s="30">
        <f>E53</f>
        <v>1513010</v>
      </c>
    </row>
    <row r="52" spans="1:5" s="45" customFormat="1" ht="75" customHeight="1">
      <c r="A52" s="70" t="s">
        <v>77</v>
      </c>
      <c r="B52" s="37" t="s">
        <v>78</v>
      </c>
      <c r="C52" s="71">
        <v>701076.59</v>
      </c>
      <c r="D52" s="71">
        <v>0</v>
      </c>
      <c r="E52" s="71">
        <v>0</v>
      </c>
    </row>
    <row r="53" spans="1:5" s="34" customFormat="1" ht="30">
      <c r="A53" s="55" t="s">
        <v>47</v>
      </c>
      <c r="B53" s="37" t="s">
        <v>41</v>
      </c>
      <c r="C53" s="42">
        <v>1765418</v>
      </c>
      <c r="D53" s="42">
        <v>1513010</v>
      </c>
      <c r="E53" s="42">
        <v>1513010</v>
      </c>
    </row>
    <row r="54" spans="1:5" s="45" customFormat="1" ht="14.25">
      <c r="A54" s="53" t="s">
        <v>92</v>
      </c>
      <c r="B54" s="29" t="s">
        <v>93</v>
      </c>
      <c r="C54" s="75">
        <f>C55</f>
        <v>80000</v>
      </c>
      <c r="D54" s="75">
        <v>0</v>
      </c>
      <c r="E54" s="75">
        <v>0</v>
      </c>
    </row>
    <row r="55" spans="1:5" s="11" customFormat="1" ht="30">
      <c r="A55" s="54" t="s">
        <v>94</v>
      </c>
      <c r="B55" s="21" t="s">
        <v>95</v>
      </c>
      <c r="C55" s="28">
        <v>80000</v>
      </c>
      <c r="D55" s="28">
        <v>0</v>
      </c>
      <c r="E55" s="28">
        <v>0</v>
      </c>
    </row>
    <row r="56" spans="1:5" s="11" customFormat="1" ht="14.25">
      <c r="A56" s="57" t="s">
        <v>13</v>
      </c>
      <c r="B56" s="20"/>
      <c r="C56" s="23">
        <f>C12+C41</f>
        <v>35470776.59</v>
      </c>
      <c r="D56" s="23">
        <f>D12+D41</f>
        <v>35178871</v>
      </c>
      <c r="E56" s="23">
        <f>E12+E41</f>
        <v>37526071</v>
      </c>
    </row>
    <row r="57" spans="1:6" s="11" customFormat="1" ht="22.5" customHeight="1">
      <c r="A57" s="78"/>
      <c r="B57" s="78"/>
      <c r="F57" s="26"/>
    </row>
    <row r="58" spans="1:6" s="11" customFormat="1" ht="14.25">
      <c r="A58" s="76"/>
      <c r="B58" s="76"/>
      <c r="F58" s="27"/>
    </row>
    <row r="59" spans="1:5" s="11" customFormat="1" ht="24" customHeight="1">
      <c r="A59" s="76"/>
      <c r="B59" s="76"/>
      <c r="D59" s="72"/>
      <c r="E59" s="72"/>
    </row>
    <row r="60" spans="1:2" s="11" customFormat="1" ht="18" customHeight="1">
      <c r="A60" s="76"/>
      <c r="B60" s="76"/>
    </row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 hidden="1">
      <c r="A84" s="11"/>
      <c r="B84" s="11"/>
      <c r="C84" s="11"/>
      <c r="D84" s="11"/>
      <c r="E84" s="11"/>
    </row>
    <row r="85" spans="1:5" ht="12.75" hidden="1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 hidden="1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 hidden="1">
      <c r="A103" s="11"/>
      <c r="B103" s="11"/>
      <c r="C103" s="11"/>
      <c r="D103" s="11"/>
      <c r="E103" s="11"/>
    </row>
    <row r="104" spans="1:5" ht="12.75" hidden="1">
      <c r="A104" s="11"/>
      <c r="B104" s="11"/>
      <c r="C104" s="11"/>
      <c r="D104" s="11"/>
      <c r="E104" s="11"/>
    </row>
    <row r="105" spans="1:5" ht="12.75" hidden="1">
      <c r="A105" s="11"/>
      <c r="B105" s="11"/>
      <c r="C105" s="11"/>
      <c r="D105" s="11"/>
      <c r="E105" s="11"/>
    </row>
    <row r="106" ht="12.75" hidden="1"/>
    <row r="109" ht="12.75" hidden="1"/>
    <row r="111" ht="12.75" hidden="1"/>
    <row r="113" ht="12.75" hidden="1"/>
    <row r="119" ht="12.75" hidden="1"/>
  </sheetData>
  <sheetProtection/>
  <mergeCells count="13">
    <mergeCell ref="B2:C2"/>
    <mergeCell ref="B3:C3"/>
    <mergeCell ref="B4:C4"/>
    <mergeCell ref="B5:C5"/>
    <mergeCell ref="A7:E7"/>
    <mergeCell ref="A58:B58"/>
    <mergeCell ref="A59:B59"/>
    <mergeCell ref="A60:B60"/>
    <mergeCell ref="A8:E8"/>
    <mergeCell ref="D3:E3"/>
    <mergeCell ref="D4:E4"/>
    <mergeCell ref="D5:E5"/>
    <mergeCell ref="A57:B5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2021-12-21T03:28:38Z</cp:lastPrinted>
  <dcterms:created xsi:type="dcterms:W3CDTF">1996-10-08T23:32:33Z</dcterms:created>
  <dcterms:modified xsi:type="dcterms:W3CDTF">2022-03-18T00:28:31Z</dcterms:modified>
  <cp:category/>
  <cp:version/>
  <cp:contentType/>
  <cp:contentStatus/>
</cp:coreProperties>
</file>